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Aging Report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394A54"/>
      <sz val="14"/>
    </font>
    <font>
      <b val="1"/>
      <color rgb="00394A54"/>
    </font>
    <font>
      <b val="1"/>
      <color rgb="00FF5253"/>
    </font>
    <font>
      <i val="1"/>
      <color rgb="0064748B"/>
      <sz val="9"/>
    </font>
    <font>
      <i val="1"/>
      <color rgb="0094A3B8"/>
      <sz val="9"/>
    </font>
    <font>
      <name val="Calibri"/>
      <b val="1"/>
      <color rgb="00FFFFFF"/>
      <sz val="11"/>
    </font>
    <font>
      <b val="1"/>
      <color rgb="00FFFFFF"/>
    </font>
    <font>
      <b val="1"/>
      <i val="1"/>
      <color rgb="0064748B"/>
    </font>
    <font>
      <i val="1"/>
      <color rgb="0064748B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7" fillId="2" borderId="0" pivotButton="0" quotePrefix="0" xfId="0"/>
    <xf numFmtId="0" fontId="7" fillId="2" borderId="1" pivotButton="0" quotePrefix="0" xfId="0"/>
    <xf numFmtId="4" fontId="7" fillId="2" borderId="1" pivotButton="0" quotePrefix="0" xfId="0"/>
    <xf numFmtId="0" fontId="8" fillId="0" borderId="0" pivotButton="0" quotePrefix="0" xfId="0"/>
    <xf numFmtId="165" fontId="9" fillId="0" borderId="0" pivotButton="0" quotePrefix="0" xfId="0"/>
    <xf numFmtId="0" fontId="0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13" customWidth="1" min="3" max="3"/>
    <col width="13" customWidth="1" min="4" max="4"/>
    <col width="12" customWidth="1" min="5" max="5"/>
    <col width="13" customWidth="1" min="6" max="6"/>
    <col width="12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>
      <c r="A1" s="1" t="inlineStr">
        <is>
          <t>Accounts Receivable Aging Report</t>
        </is>
      </c>
    </row>
    <row r="2">
      <c r="A2" s="2" t="inlineStr">
        <is>
          <t>Report date:</t>
        </is>
      </c>
      <c r="B2" s="3">
        <f>TODAY()</f>
        <v/>
      </c>
      <c r="D2" s="4" t="inlineStr">
        <is>
          <t>Change the report date in B2; all buckets recalculate automatically.</t>
        </is>
      </c>
    </row>
    <row r="3">
      <c r="A3" s="5" t="inlineStr">
        <is>
          <t>Source: Accounting.Events  |  accounting.events/resources/accounts-receivable-aging-report-template</t>
        </is>
      </c>
    </row>
    <row r="5">
      <c r="A5" s="6" t="inlineStr">
        <is>
          <t>Customer</t>
        </is>
      </c>
      <c r="B5" s="6" t="inlineStr">
        <is>
          <t>Invoice #</t>
        </is>
      </c>
      <c r="C5" s="6" t="inlineStr">
        <is>
          <t>Invoice date</t>
        </is>
      </c>
      <c r="D5" s="6" t="inlineStr">
        <is>
          <t>Due date</t>
        </is>
      </c>
      <c r="E5" s="6" t="inlineStr">
        <is>
          <t>Amount</t>
        </is>
      </c>
      <c r="F5" s="6" t="inlineStr">
        <is>
          <t>Days overdue</t>
        </is>
      </c>
      <c r="G5" s="6" t="inlineStr">
        <is>
          <t>Current</t>
        </is>
      </c>
      <c r="H5" s="6" t="inlineStr">
        <is>
          <t>1-30</t>
        </is>
      </c>
      <c r="I5" s="6" t="inlineStr">
        <is>
          <t>31-60</t>
        </is>
      </c>
      <c r="J5" s="6" t="inlineStr">
        <is>
          <t>61-90</t>
        </is>
      </c>
      <c r="K5" s="6" t="inlineStr">
        <is>
          <t>90+</t>
        </is>
      </c>
    </row>
    <row r="6">
      <c r="A6" s="7" t="inlineStr">
        <is>
          <t>Northwind Trading</t>
        </is>
      </c>
      <c r="B6" s="7" t="inlineStr">
        <is>
          <t>INV-1021</t>
        </is>
      </c>
      <c r="C6" s="8" t="inlineStr">
        <is>
          <t>2026-05-10</t>
        </is>
      </c>
      <c r="D6" s="8" t="inlineStr">
        <is>
          <t>2026-06-09</t>
        </is>
      </c>
      <c r="E6" s="9" t="n">
        <v>4200</v>
      </c>
      <c r="F6" s="7">
        <f>MAX(0,$B$2-D6)</f>
        <v/>
      </c>
      <c r="G6" s="9">
        <f>IF(F6&lt;=0,E6,0)</f>
        <v/>
      </c>
      <c r="H6" s="9">
        <f>IF(AND(F6&gt;=1,F6&lt;=30),E6,0)</f>
        <v/>
      </c>
      <c r="I6" s="9">
        <f>IF(AND(F6&gt;=31,F6&lt;=60),E6,0)</f>
        <v/>
      </c>
      <c r="J6" s="9">
        <f>IF(AND(F6&gt;=61,F6&lt;=90),E6,0)</f>
        <v/>
      </c>
      <c r="K6" s="9">
        <f>IF(F6&gt;90,E6,0)</f>
        <v/>
      </c>
    </row>
    <row r="7">
      <c r="A7" s="7" t="inlineStr">
        <is>
          <t>Northwind Trading</t>
        </is>
      </c>
      <c r="B7" s="7" t="inlineStr">
        <is>
          <t>INV-1009</t>
        </is>
      </c>
      <c r="C7" s="8" t="inlineStr">
        <is>
          <t>2026-04-20</t>
        </is>
      </c>
      <c r="D7" s="8" t="inlineStr">
        <is>
          <t>2026-05-20</t>
        </is>
      </c>
      <c r="E7" s="9" t="n">
        <v>1500</v>
      </c>
      <c r="F7" s="7">
        <f>MAX(0,$B$2-D7)</f>
        <v/>
      </c>
      <c r="G7" s="9">
        <f>IF(F7&lt;=0,E7,0)</f>
        <v/>
      </c>
      <c r="H7" s="9">
        <f>IF(AND(F7&gt;=1,F7&lt;=30),E7,0)</f>
        <v/>
      </c>
      <c r="I7" s="9">
        <f>IF(AND(F7&gt;=31,F7&lt;=60),E7,0)</f>
        <v/>
      </c>
      <c r="J7" s="9">
        <f>IF(AND(F7&gt;=61,F7&lt;=90),E7,0)</f>
        <v/>
      </c>
      <c r="K7" s="9">
        <f>IF(F7&gt;90,E7,0)</f>
        <v/>
      </c>
    </row>
    <row r="8">
      <c r="A8" s="7" t="inlineStr">
        <is>
          <t>Blue Mountain Cafe</t>
        </is>
      </c>
      <c r="B8" s="7" t="inlineStr">
        <is>
          <t>INV-0998</t>
        </is>
      </c>
      <c r="C8" s="8" t="inlineStr">
        <is>
          <t>2026-04-12</t>
        </is>
      </c>
      <c r="D8" s="8" t="inlineStr">
        <is>
          <t>2026-05-12</t>
        </is>
      </c>
      <c r="E8" s="9" t="n">
        <v>980</v>
      </c>
      <c r="F8" s="7">
        <f>MAX(0,$B$2-D8)</f>
        <v/>
      </c>
      <c r="G8" s="9">
        <f>IF(F8&lt;=0,E8,0)</f>
        <v/>
      </c>
      <c r="H8" s="9">
        <f>IF(AND(F8&gt;=1,F8&lt;=30),E8,0)</f>
        <v/>
      </c>
      <c r="I8" s="9">
        <f>IF(AND(F8&gt;=31,F8&lt;=60),E8,0)</f>
        <v/>
      </c>
      <c r="J8" s="9">
        <f>IF(AND(F8&gt;=61,F8&lt;=90),E8,0)</f>
        <v/>
      </c>
      <c r="K8" s="9">
        <f>IF(F8&gt;90,E8,0)</f>
        <v/>
      </c>
    </row>
    <row r="9">
      <c r="A9" s="7" t="inlineStr">
        <is>
          <t>Blue Mountain Cafe</t>
        </is>
      </c>
      <c r="B9" s="7" t="inlineStr">
        <is>
          <t>INV-0975</t>
        </is>
      </c>
      <c r="C9" s="8" t="inlineStr">
        <is>
          <t>2026-03-15</t>
        </is>
      </c>
      <c r="D9" s="8" t="inlineStr">
        <is>
          <t>2026-04-14</t>
        </is>
      </c>
      <c r="E9" s="9" t="n">
        <v>980</v>
      </c>
      <c r="F9" s="7">
        <f>MAX(0,$B$2-D9)</f>
        <v/>
      </c>
      <c r="G9" s="9">
        <f>IF(F9&lt;=0,E9,0)</f>
        <v/>
      </c>
      <c r="H9" s="9">
        <f>IF(AND(F9&gt;=1,F9&lt;=30),E9,0)</f>
        <v/>
      </c>
      <c r="I9" s="9">
        <f>IF(AND(F9&gt;=31,F9&lt;=60),E9,0)</f>
        <v/>
      </c>
      <c r="J9" s="9">
        <f>IF(AND(F9&gt;=61,F9&lt;=90),E9,0)</f>
        <v/>
      </c>
      <c r="K9" s="9">
        <f>IF(F9&gt;90,E9,0)</f>
        <v/>
      </c>
    </row>
    <row r="10">
      <c r="A10" s="7" t="inlineStr">
        <is>
          <t>Harbor Logistics</t>
        </is>
      </c>
      <c r="B10" s="7" t="inlineStr">
        <is>
          <t>INV-1033</t>
        </is>
      </c>
      <c r="C10" s="8" t="inlineStr">
        <is>
          <t>2026-05-15</t>
        </is>
      </c>
      <c r="D10" s="8" t="inlineStr">
        <is>
          <t>2026-06-14</t>
        </is>
      </c>
      <c r="E10" s="9" t="n">
        <v>8000</v>
      </c>
      <c r="F10" s="7">
        <f>MAX(0,$B$2-D10)</f>
        <v/>
      </c>
      <c r="G10" s="9">
        <f>IF(F10&lt;=0,E10,0)</f>
        <v/>
      </c>
      <c r="H10" s="9">
        <f>IF(AND(F10&gt;=1,F10&lt;=30),E10,0)</f>
        <v/>
      </c>
      <c r="I10" s="9">
        <f>IF(AND(F10&gt;=31,F10&lt;=60),E10,0)</f>
        <v/>
      </c>
      <c r="J10" s="9">
        <f>IF(AND(F10&gt;=61,F10&lt;=90),E10,0)</f>
        <v/>
      </c>
      <c r="K10" s="9">
        <f>IF(F10&gt;90,E10,0)</f>
        <v/>
      </c>
    </row>
    <row r="11">
      <c r="A11" s="7" t="inlineStr">
        <is>
          <t>Harbor Logistics</t>
        </is>
      </c>
      <c r="B11" s="7" t="inlineStr">
        <is>
          <t>INV-0960</t>
        </is>
      </c>
      <c r="C11" s="8" t="inlineStr">
        <is>
          <t>2026-03-01</t>
        </is>
      </c>
      <c r="D11" s="8" t="inlineStr">
        <is>
          <t>2026-03-31</t>
        </is>
      </c>
      <c r="E11" s="9" t="n">
        <v>3200</v>
      </c>
      <c r="F11" s="7">
        <f>MAX(0,$B$2-D11)</f>
        <v/>
      </c>
      <c r="G11" s="9">
        <f>IF(F11&lt;=0,E11,0)</f>
        <v/>
      </c>
      <c r="H11" s="9">
        <f>IF(AND(F11&gt;=1,F11&lt;=30),E11,0)</f>
        <v/>
      </c>
      <c r="I11" s="9">
        <f>IF(AND(F11&gt;=31,F11&lt;=60),E11,0)</f>
        <v/>
      </c>
      <c r="J11" s="9">
        <f>IF(AND(F11&gt;=61,F11&lt;=90),E11,0)</f>
        <v/>
      </c>
      <c r="K11" s="9">
        <f>IF(F11&gt;90,E11,0)</f>
        <v/>
      </c>
    </row>
    <row r="12">
      <c r="A12" s="7" t="inlineStr">
        <is>
          <t>Vertex Builders</t>
        </is>
      </c>
      <c r="B12" s="7" t="inlineStr">
        <is>
          <t>INV-0904</t>
        </is>
      </c>
      <c r="C12" s="8" t="inlineStr">
        <is>
          <t>2026-01-10</t>
        </is>
      </c>
      <c r="D12" s="8" t="inlineStr">
        <is>
          <t>2026-02-09</t>
        </is>
      </c>
      <c r="E12" s="9" t="n">
        <v>6500</v>
      </c>
      <c r="F12" s="7">
        <f>MAX(0,$B$2-D12)</f>
        <v/>
      </c>
      <c r="G12" s="9">
        <f>IF(F12&lt;=0,E12,0)</f>
        <v/>
      </c>
      <c r="H12" s="9">
        <f>IF(AND(F12&gt;=1,F12&lt;=30),E12,0)</f>
        <v/>
      </c>
      <c r="I12" s="9">
        <f>IF(AND(F12&gt;=31,F12&lt;=60),E12,0)</f>
        <v/>
      </c>
      <c r="J12" s="9">
        <f>IF(AND(F12&gt;=61,F12&lt;=90),E12,0)</f>
        <v/>
      </c>
      <c r="K12" s="9">
        <f>IF(F12&gt;90,E12,0)</f>
        <v/>
      </c>
    </row>
    <row r="13">
      <c r="A13" s="7" t="inlineStr">
        <is>
          <t>Sunrise Retail</t>
        </is>
      </c>
      <c r="B13" s="7" t="inlineStr">
        <is>
          <t>INV-1040</t>
        </is>
      </c>
      <c r="C13" s="8" t="inlineStr">
        <is>
          <t>2026-05-25</t>
        </is>
      </c>
      <c r="D13" s="8" t="inlineStr">
        <is>
          <t>2026-06-24</t>
        </is>
      </c>
      <c r="E13" s="9" t="n">
        <v>2400</v>
      </c>
      <c r="F13" s="7">
        <f>MAX(0,$B$2-D13)</f>
        <v/>
      </c>
      <c r="G13" s="9">
        <f>IF(F13&lt;=0,E13,0)</f>
        <v/>
      </c>
      <c r="H13" s="9">
        <f>IF(AND(F13&gt;=1,F13&lt;=30),E13,0)</f>
        <v/>
      </c>
      <c r="I13" s="9">
        <f>IF(AND(F13&gt;=31,F13&lt;=60),E13,0)</f>
        <v/>
      </c>
      <c r="J13" s="9">
        <f>IF(AND(F13&gt;=61,F13&lt;=90),E13,0)</f>
        <v/>
      </c>
      <c r="K13" s="9">
        <f>IF(F13&gt;90,E13,0)</f>
        <v/>
      </c>
    </row>
    <row r="14">
      <c r="A14" s="7" t="n"/>
      <c r="B14" s="7" t="n"/>
      <c r="C14" s="7" t="n"/>
      <c r="D14" s="7" t="n"/>
      <c r="E14" s="9" t="n"/>
      <c r="F14" s="7">
        <f>IF(D14="","",MAX(0,$B$2-D14))</f>
        <v/>
      </c>
      <c r="G14" s="9">
        <f>IF($E14="","",IF(F14&lt;=0,E14,0))</f>
        <v/>
      </c>
      <c r="H14" s="9">
        <f>IF($E14="","",IF(AND(F14&gt;=1,F14&lt;=30),E14,0))</f>
        <v/>
      </c>
      <c r="I14" s="9">
        <f>IF($E14="","",IF(AND(F14&gt;=31,F14&lt;=60),E14,0))</f>
        <v/>
      </c>
      <c r="J14" s="9">
        <f>IF($E14="","",IF(AND(F14&gt;=61,F14&lt;=90),E14,0))</f>
        <v/>
      </c>
      <c r="K14" s="9">
        <f>IF($E14="","",IF(F14&gt;90,E14,0))</f>
        <v/>
      </c>
    </row>
    <row r="15">
      <c r="A15" s="7" t="n"/>
      <c r="B15" s="7" t="n"/>
      <c r="C15" s="7" t="n"/>
      <c r="D15" s="7" t="n"/>
      <c r="E15" s="9" t="n"/>
      <c r="F15" s="7">
        <f>IF(D15="","",MAX(0,$B$2-D15))</f>
        <v/>
      </c>
      <c r="G15" s="9">
        <f>IF($E15="","",IF(F15&lt;=0,E15,0))</f>
        <v/>
      </c>
      <c r="H15" s="9">
        <f>IF($E15="","",IF(AND(F15&gt;=1,F15&lt;=30),E15,0))</f>
        <v/>
      </c>
      <c r="I15" s="9">
        <f>IF($E15="","",IF(AND(F15&gt;=31,F15&lt;=60),E15,0))</f>
        <v/>
      </c>
      <c r="J15" s="9">
        <f>IF($E15="","",IF(AND(F15&gt;=61,F15&lt;=90),E15,0))</f>
        <v/>
      </c>
      <c r="K15" s="9">
        <f>IF($E15="","",IF(F15&gt;90,E15,0))</f>
        <v/>
      </c>
    </row>
    <row r="16">
      <c r="A16" s="7" t="n"/>
      <c r="B16" s="7" t="n"/>
      <c r="C16" s="7" t="n"/>
      <c r="D16" s="7" t="n"/>
      <c r="E16" s="9" t="n"/>
      <c r="F16" s="7">
        <f>IF(D16="","",MAX(0,$B$2-D16))</f>
        <v/>
      </c>
      <c r="G16" s="9">
        <f>IF($E16="","",IF(F16&lt;=0,E16,0))</f>
        <v/>
      </c>
      <c r="H16" s="9">
        <f>IF($E16="","",IF(AND(F16&gt;=1,F16&lt;=30),E16,0))</f>
        <v/>
      </c>
      <c r="I16" s="9">
        <f>IF($E16="","",IF(AND(F16&gt;=31,F16&lt;=60),E16,0))</f>
        <v/>
      </c>
      <c r="J16" s="9">
        <f>IF($E16="","",IF(AND(F16&gt;=61,F16&lt;=90),E16,0))</f>
        <v/>
      </c>
      <c r="K16" s="9">
        <f>IF($E16="","",IF(F16&gt;90,E16,0))</f>
        <v/>
      </c>
    </row>
    <row r="17">
      <c r="A17" s="7" t="n"/>
      <c r="B17" s="7" t="n"/>
      <c r="C17" s="7" t="n"/>
      <c r="D17" s="7" t="n"/>
      <c r="E17" s="9" t="n"/>
      <c r="F17" s="7">
        <f>IF(D17="","",MAX(0,$B$2-D17))</f>
        <v/>
      </c>
      <c r="G17" s="9">
        <f>IF($E17="","",IF(F17&lt;=0,E17,0))</f>
        <v/>
      </c>
      <c r="H17" s="9">
        <f>IF($E17="","",IF(AND(F17&gt;=1,F17&lt;=30),E17,0))</f>
        <v/>
      </c>
      <c r="I17" s="9">
        <f>IF($E17="","",IF(AND(F17&gt;=31,F17&lt;=60),E17,0))</f>
        <v/>
      </c>
      <c r="J17" s="9">
        <f>IF($E17="","",IF(AND(F17&gt;=61,F17&lt;=90),E17,0))</f>
        <v/>
      </c>
      <c r="K17" s="9">
        <f>IF($E17="","",IF(F17&gt;90,E17,0))</f>
        <v/>
      </c>
    </row>
    <row r="18">
      <c r="A18" s="7" t="n"/>
      <c r="B18" s="7" t="n"/>
      <c r="C18" s="7" t="n"/>
      <c r="D18" s="7" t="n"/>
      <c r="E18" s="9" t="n"/>
      <c r="F18" s="7">
        <f>IF(D18="","",MAX(0,$B$2-D18))</f>
        <v/>
      </c>
      <c r="G18" s="9">
        <f>IF($E18="","",IF(F18&lt;=0,E18,0))</f>
        <v/>
      </c>
      <c r="H18" s="9">
        <f>IF($E18="","",IF(AND(F18&gt;=1,F18&lt;=30),E18,0))</f>
        <v/>
      </c>
      <c r="I18" s="9">
        <f>IF($E18="","",IF(AND(F18&gt;=31,F18&lt;=60),E18,0))</f>
        <v/>
      </c>
      <c r="J18" s="9">
        <f>IF($E18="","",IF(AND(F18&gt;=61,F18&lt;=90),E18,0))</f>
        <v/>
      </c>
      <c r="K18" s="9">
        <f>IF($E18="","",IF(F18&gt;90,E18,0))</f>
        <v/>
      </c>
    </row>
    <row r="19">
      <c r="A19" s="7" t="n"/>
      <c r="B19" s="7" t="n"/>
      <c r="C19" s="7" t="n"/>
      <c r="D19" s="7" t="n"/>
      <c r="E19" s="9" t="n"/>
      <c r="F19" s="7">
        <f>IF(D19="","",MAX(0,$B$2-D19))</f>
        <v/>
      </c>
      <c r="G19" s="9">
        <f>IF($E19="","",IF(F19&lt;=0,E19,0))</f>
        <v/>
      </c>
      <c r="H19" s="9">
        <f>IF($E19="","",IF(AND(F19&gt;=1,F19&lt;=30),E19,0))</f>
        <v/>
      </c>
      <c r="I19" s="9">
        <f>IF($E19="","",IF(AND(F19&gt;=31,F19&lt;=60),E19,0))</f>
        <v/>
      </c>
      <c r="J19" s="9">
        <f>IF($E19="","",IF(AND(F19&gt;=61,F19&lt;=90),E19,0))</f>
        <v/>
      </c>
      <c r="K19" s="9">
        <f>IF($E19="","",IF(F19&gt;90,E19,0))</f>
        <v/>
      </c>
    </row>
    <row r="20">
      <c r="A20" s="7" t="n"/>
      <c r="B20" s="7" t="n"/>
      <c r="C20" s="7" t="n"/>
      <c r="D20" s="7" t="n"/>
      <c r="E20" s="9" t="n"/>
      <c r="F20" s="7">
        <f>IF(D20="","",MAX(0,$B$2-D20))</f>
        <v/>
      </c>
      <c r="G20" s="9">
        <f>IF($E20="","",IF(F20&lt;=0,E20,0))</f>
        <v/>
      </c>
      <c r="H20" s="9">
        <f>IF($E20="","",IF(AND(F20&gt;=1,F20&lt;=30),E20,0))</f>
        <v/>
      </c>
      <c r="I20" s="9">
        <f>IF($E20="","",IF(AND(F20&gt;=31,F20&lt;=60),E20,0))</f>
        <v/>
      </c>
      <c r="J20" s="9">
        <f>IF($E20="","",IF(AND(F20&gt;=61,F20&lt;=90),E20,0))</f>
        <v/>
      </c>
      <c r="K20" s="9">
        <f>IF($E20="","",IF(F20&gt;90,E20,0))</f>
        <v/>
      </c>
    </row>
    <row r="21">
      <c r="A21" s="7" t="n"/>
      <c r="B21" s="7" t="n"/>
      <c r="C21" s="7" t="n"/>
      <c r="D21" s="7" t="n"/>
      <c r="E21" s="9" t="n"/>
      <c r="F21" s="7">
        <f>IF(D21="","",MAX(0,$B$2-D21))</f>
        <v/>
      </c>
      <c r="G21" s="9">
        <f>IF($E21="","",IF(F21&lt;=0,E21,0))</f>
        <v/>
      </c>
      <c r="H21" s="9">
        <f>IF($E21="","",IF(AND(F21&gt;=1,F21&lt;=30),E21,0))</f>
        <v/>
      </c>
      <c r="I21" s="9">
        <f>IF($E21="","",IF(AND(F21&gt;=31,F21&lt;=60),E21,0))</f>
        <v/>
      </c>
      <c r="J21" s="9">
        <f>IF($E21="","",IF(AND(F21&gt;=61,F21&lt;=90),E21,0))</f>
        <v/>
      </c>
      <c r="K21" s="9">
        <f>IF($E21="","",IF(F21&gt;90,E21,0))</f>
        <v/>
      </c>
    </row>
    <row r="22">
      <c r="A22" s="7" t="n"/>
      <c r="B22" s="7" t="n"/>
      <c r="C22" s="7" t="n"/>
      <c r="D22" s="7" t="n"/>
      <c r="E22" s="9" t="n"/>
      <c r="F22" s="7">
        <f>IF(D22="","",MAX(0,$B$2-D22))</f>
        <v/>
      </c>
      <c r="G22" s="9">
        <f>IF($E22="","",IF(F22&lt;=0,E22,0))</f>
        <v/>
      </c>
      <c r="H22" s="9">
        <f>IF($E22="","",IF(AND(F22&gt;=1,F22&lt;=30),E22,0))</f>
        <v/>
      </c>
      <c r="I22" s="9">
        <f>IF($E22="","",IF(AND(F22&gt;=31,F22&lt;=60),E22,0))</f>
        <v/>
      </c>
      <c r="J22" s="9">
        <f>IF($E22="","",IF(AND(F22&gt;=61,F22&lt;=90),E22,0))</f>
        <v/>
      </c>
      <c r="K22" s="9">
        <f>IF($E22="","",IF(F22&gt;90,E22,0))</f>
        <v/>
      </c>
    </row>
    <row r="23">
      <c r="A23" s="7" t="n"/>
      <c r="B23" s="7" t="n"/>
      <c r="C23" s="7" t="n"/>
      <c r="D23" s="7" t="n"/>
      <c r="E23" s="9" t="n"/>
      <c r="F23" s="7">
        <f>IF(D23="","",MAX(0,$B$2-D23))</f>
        <v/>
      </c>
      <c r="G23" s="9">
        <f>IF($E23="","",IF(F23&lt;=0,E23,0))</f>
        <v/>
      </c>
      <c r="H23" s="9">
        <f>IF($E23="","",IF(AND(F23&gt;=1,F23&lt;=30),E23,0))</f>
        <v/>
      </c>
      <c r="I23" s="9">
        <f>IF($E23="","",IF(AND(F23&gt;=31,F23&lt;=60),E23,0))</f>
        <v/>
      </c>
      <c r="J23" s="9">
        <f>IF($E23="","",IF(AND(F23&gt;=61,F23&lt;=90),E23,0))</f>
        <v/>
      </c>
      <c r="K23" s="9">
        <f>IF($E23="","",IF(F23&gt;90,E23,0))</f>
        <v/>
      </c>
    </row>
    <row r="24">
      <c r="A24" s="7" t="n"/>
      <c r="B24" s="7" t="n"/>
      <c r="C24" s="7" t="n"/>
      <c r="D24" s="7" t="n"/>
      <c r="E24" s="9" t="n"/>
      <c r="F24" s="7">
        <f>IF(D24="","",MAX(0,$B$2-D24))</f>
        <v/>
      </c>
      <c r="G24" s="9">
        <f>IF($E24="","",IF(F24&lt;=0,E24,0))</f>
        <v/>
      </c>
      <c r="H24" s="9">
        <f>IF($E24="","",IF(AND(F24&gt;=1,F24&lt;=30),E24,0))</f>
        <v/>
      </c>
      <c r="I24" s="9">
        <f>IF($E24="","",IF(AND(F24&gt;=31,F24&lt;=60),E24,0))</f>
        <v/>
      </c>
      <c r="J24" s="9">
        <f>IF($E24="","",IF(AND(F24&gt;=61,F24&lt;=90),E24,0))</f>
        <v/>
      </c>
      <c r="K24" s="9">
        <f>IF($E24="","",IF(F24&gt;90,E24,0))</f>
        <v/>
      </c>
    </row>
    <row r="25">
      <c r="A25" s="7" t="n"/>
      <c r="B25" s="7" t="n"/>
      <c r="C25" s="7" t="n"/>
      <c r="D25" s="7" t="n"/>
      <c r="E25" s="9" t="n"/>
      <c r="F25" s="7">
        <f>IF(D25="","",MAX(0,$B$2-D25))</f>
        <v/>
      </c>
      <c r="G25" s="9">
        <f>IF($E25="","",IF(F25&lt;=0,E25,0))</f>
        <v/>
      </c>
      <c r="H25" s="9">
        <f>IF($E25="","",IF(AND(F25&gt;=1,F25&lt;=30),E25,0))</f>
        <v/>
      </c>
      <c r="I25" s="9">
        <f>IF($E25="","",IF(AND(F25&gt;=31,F25&lt;=60),E25,0))</f>
        <v/>
      </c>
      <c r="J25" s="9">
        <f>IF($E25="","",IF(AND(F25&gt;=61,F25&lt;=90),E25,0))</f>
        <v/>
      </c>
      <c r="K25" s="9">
        <f>IF($E25="","",IF(F25&gt;90,E25,0))</f>
        <v/>
      </c>
    </row>
    <row r="26">
      <c r="A26" s="10" t="inlineStr">
        <is>
          <t>TOTAL</t>
        </is>
      </c>
      <c r="B26" s="11" t="n"/>
      <c r="C26" s="11" t="n"/>
      <c r="D26" s="11" t="n"/>
      <c r="E26" s="12">
        <f>SUM(E6:E25)</f>
        <v/>
      </c>
      <c r="F26" s="11" t="n"/>
      <c r="G26" s="12">
        <f>SUM(G6:G25)</f>
        <v/>
      </c>
      <c r="H26" s="12">
        <f>SUM(H6:H25)</f>
        <v/>
      </c>
      <c r="I26" s="12">
        <f>SUM(I6:I25)</f>
        <v/>
      </c>
      <c r="J26" s="12">
        <f>SUM(J6:J25)</f>
        <v/>
      </c>
      <c r="K26" s="12">
        <f>SUM(K6:K25)</f>
        <v/>
      </c>
    </row>
    <row r="27">
      <c r="A27" s="13" t="inlineStr">
        <is>
          <t>% of total AR</t>
        </is>
      </c>
      <c r="G27" s="14">
        <f>IF($E$26=0,0,G26/$E$26)</f>
        <v/>
      </c>
      <c r="H27" s="14">
        <f>IF($E$26=0,0,H26/$E$26)</f>
        <v/>
      </c>
      <c r="I27" s="14">
        <f>IF($E$26=0,0,I26/$E$26)</f>
        <v/>
      </c>
      <c r="J27" s="14">
        <f>IF($E$26=0,0,J26/$E$26)</f>
        <v/>
      </c>
      <c r="K27" s="14">
        <f>IF($E$26=0,0,K26/$E$26)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AR aging report template</t>
        </is>
      </c>
    </row>
    <row r="3" ht="30" customHeight="1">
      <c r="A3" s="15" t="inlineStr">
        <is>
          <t>1. Set your report date in cell B2 on the AR Aging Report tab (defaults to today).</t>
        </is>
      </c>
    </row>
    <row r="4" ht="30" customHeight="1">
      <c r="A4" s="15" t="inlineStr">
        <is>
          <t>2. Replace the sample rows with your own open invoices: customer, invoice number, invoice date, due date, and amount.</t>
        </is>
      </c>
    </row>
    <row r="5" ht="30" customHeight="1">
      <c r="A5" s="15" t="inlineStr">
        <is>
          <t>3. The Days overdue and the five aging buckets (Current, 1-30, 31-60, 61-90, 90+) calculate automatically from the due date.</t>
        </is>
      </c>
    </row>
    <row r="6" ht="30" customHeight="1">
      <c r="A6" s="15" t="inlineStr">
        <is>
          <t>4. Read the TOTAL and % of total AR rows: a healthy book keeps about 80% or more current and under 10% in the 90+ bucket.</t>
        </is>
      </c>
    </row>
    <row r="7" ht="30" customHeight="1">
      <c r="A7" s="15" t="inlineStr">
        <is>
          <t>5. Chase the largest balances sitting furthest right first; collection probability falls below 30% once an invoice passes 90 days.</t>
        </is>
      </c>
    </row>
    <row r="8" ht="30" customHeight="1">
      <c r="A8" s="15" t="inlineStr">
        <is>
          <t>6. Add more invoice rows by copying any data row down; the formulas extend with it.</t>
        </is>
      </c>
    </row>
    <row r="11">
      <c r="A11" s="16" t="inlineStr">
        <is>
          <t>Benchmarks: Current 95%+ collectible | 61-90 days 73-80% | 90+ days under 30%.</t>
        </is>
      </c>
    </row>
    <row r="13">
      <c r="A13" s="5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2026-06-09T15:13:09Z</dcterms:created>
  <dcterms:modified xmlns:dcterms="http://purl.org/dc/terms/" xmlns:xsi="http://www.w3.org/2001/XMLSchema-instance" xsi:type="dcterms:W3CDTF">2026-06-09T15:13:09Z</dcterms:modified>
</cp:coreProperties>
</file>